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TRANSPARENCIA\SIPOT_FORMATOS\SIPOT_2025\3ER TRIMESTRE JUL-SEP\HIPERVINCULOS\INFORMES TRIMESTR\"/>
    </mc:Choice>
  </mc:AlternateContent>
  <xr:revisionPtr revIDLastSave="0" documentId="8_{4D99AB59-69E0-4F17-8757-A1BA957EDAD8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4" l="1"/>
  <c r="D13" i="4"/>
  <c r="F14" i="4"/>
  <c r="E14" i="4"/>
  <c r="C14" i="4"/>
  <c r="B14" i="4"/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<sst xmlns="http://schemas.openxmlformats.org/spreadsheetml/2006/main" count="189" uniqueCount="136">
  <si>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</si>
  <si>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</si>
  <si>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</si>
  <si>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</si>
  <si>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</si>
  <si>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</si>
  <si>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</si>
  <si>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</si>
  <si>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</si>
  <si>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</si>
  <si>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</si>
  <si>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</si>
  <si>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</si>
  <si>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</si>
  <si>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</si>
  <si>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</si>
  <si>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</si>
  <si>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</si>
  <si>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</si>
  <si>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</si>
  <si>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</si>
  <si>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</si>
  <si>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</si>
  <si>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</si>
  <si>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</si>
  <si>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</si>
  <si>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</si>
  <si>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</si>
  <si>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</si>
  <si>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</si>
  <si>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</si>
  <si>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</si>
  <si>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</si>
  <si>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</si>
  <si>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</si>
  <si>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</si>
  <si>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</si>
  <si>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</si>
  <si>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</si>
  <si>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</si>
  <si>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</si>
  <si>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</si>
  <si>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</si>
  <si>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</si>
  <si>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</si>
  <si>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</si>
  <si>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</si>
  <si>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</si>
  <si>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</si>
  <si>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</si>
  <si>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</si>
  <si>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</si>
  <si>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</si>
  <si>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</si>
  <si>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</si>
  <si>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</si>
  <si>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</si>
  <si>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</si>
  <si>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</si>
  <si>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</si>
  <si>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</si>
  <si>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</si>
  <si>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</si>
  <si>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</si>
  <si>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</si>
  <si>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</si>
  <si>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</si>
  <si>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</si>
  <si>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</si>
  <si>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</si>
  <si>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</si>
  <si>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</si>
  <si>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</si>
  <si>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</si>
  <si>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</si>
  <si>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</si>
  <si>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</si>
  <si>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</si>
  <si>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</si>
  <si>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</si>
  <si>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</si>
  <si>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</si>
  <si>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</si>
  <si>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</si>
  <si>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</si>
  <si>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</si>
  <si>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</si>
  <si>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</si>
  <si>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</si>
  <si>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</si>
  <si>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</si>
  <si>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</si>
  <si>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</si>
  <si>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</si>
  <si>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</si>
  <si>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</si>
  <si>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</si>
  <si>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</si>
  <si>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</si>
  <si>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</si>
  <si>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</si>
  <si>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</si>
  <si>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</si>
  <si>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</si>
  <si>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</si>
  <si>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</si>
  <si>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</si>
  <si>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</si>
  <si>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</si>
  <si>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</si>
  <si>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</si>
  <si>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</si>
  <si>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</si>
  <si>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</si>
  <si>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</si>
  <si>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</si>
  <si>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</si>
  <si>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</si>
  <si>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</si>
  <si>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</si>
  <si>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</si>
  <si>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</si>
  <si>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</si>
  <si>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</si>
  <si>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</si>
  <si>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</si>
  <si>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</si>
  <si>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</si>
  <si>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</si>
  <si>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</si>
  <si>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</si>
  <si>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Instituto Municipal de Salamanca para las Mujeres
Estado Analítico del Ejercicio del Presupuesto de Egresos
Clasificación por Objeto del Gasto (Capítulo y Concepto)
Del 1 de Enero al 30 de Septiembre de 2025
(Cifras en Pesos)</t>
  </si>
  <si>
    <t>Instituto Municipal de Salamanca para las Mujeres
Estado Analítico del Ejercicio del Presupuesto de Egresos
Clasificación Económica (por Tipo de Gasto)
Del 1 de Enero al 30 de Septiembre de 2025
(Cifras en Pesos)</t>
  </si>
  <si>
    <t>31120M26M010000 DIRECCION GENERAL</t>
  </si>
  <si>
    <t>Instituto Municipal de Salamanca para las Mujeres
Estado Analítico del Ejercicio del Presupuesto de Egresos
Clasificación Administrativa
Del 1 de Enero al 30 de Septiembre de 2025
(Cifras en Pesos)</t>
  </si>
  <si>
    <t>Instituto Municipal de Salamanca para las Mujeres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</si>
</sst>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5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workbookViewId="0">
      <selection activeCell="I46" sqref="I46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3" t="s">
        <v>134</v>
      </c>
      <c r="B1" s="34"/>
      <c r="C1" s="34"/>
      <c r="D1" s="34"/>
      <c r="E1" s="34"/>
      <c r="F1" s="34"/>
      <c r="G1" s="35"/>
    </row>
    <row r="2" spans="1:7" x14ac:dyDescent="0.2">
      <c r="A2" s="19"/>
      <c r="B2" s="36" t="s">
        <v>59</v>
      </c>
      <c r="C2" s="37"/>
      <c r="D2" s="37"/>
      <c r="E2" s="37"/>
      <c r="F2" s="38"/>
      <c r="G2" s="31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2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40">
        <v>4843800</v>
      </c>
      <c r="C5" s="40">
        <v>0</v>
      </c>
      <c r="D5" s="40">
        <f>B5+C5</f>
        <v>4843800</v>
      </c>
      <c r="E5" s="40">
        <v>1798357.9</v>
      </c>
      <c r="F5" s="40">
        <v>1798357.9</v>
      </c>
      <c r="G5" s="40">
        <f>D5-E5</f>
        <v>3045442.1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0" t="s">
        <v>125</v>
      </c>
      <c r="B14" s="41">
        <f t="shared" ref="B14:G14" si="4">SUM(B5:B13)</f>
        <v>4843800</v>
      </c>
      <c r="C14" s="41">
        <f t="shared" si="4"/>
        <v>0</v>
      </c>
      <c r="D14" s="41">
        <f t="shared" si="4"/>
        <v>4843800</v>
      </c>
      <c r="E14" s="41">
        <f t="shared" si="4"/>
        <v>1798357.9</v>
      </c>
      <c r="F14" s="41">
        <f t="shared" si="4"/>
        <v>1798357.9</v>
      </c>
      <c r="G14" s="41">
        <f t="shared" si="4"/>
        <v>3045442.1</v>
      </c>
    </row>
    <row r="16" spans="1:7" ht="55.35" customHeight="1" x14ac:dyDescent="0.2">
      <c r="A16" s="33" t="s">
        <v>134</v>
      </c>
      <c r="B16" s="34"/>
      <c r="C16" s="34"/>
      <c r="D16" s="34"/>
      <c r="E16" s="34"/>
      <c r="F16" s="34"/>
      <c r="G16" s="35"/>
    </row>
    <row r="17" spans="1:7" x14ac:dyDescent="0.2">
      <c r="A17" s="19"/>
      <c r="B17" s="36" t="s">
        <v>59</v>
      </c>
      <c r="C17" s="37"/>
      <c r="D17" s="37"/>
      <c r="E17" s="37"/>
      <c r="F17" s="38"/>
      <c r="G17" s="31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2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6" t="s">
        <v>134</v>
      </c>
      <c r="B28" s="37"/>
      <c r="C28" s="37"/>
      <c r="D28" s="37"/>
      <c r="E28" s="37"/>
      <c r="F28" s="37"/>
      <c r="G28" s="38"/>
    </row>
    <row r="29" spans="1:7" x14ac:dyDescent="0.2">
      <c r="A29" s="19"/>
      <c r="B29" s="36" t="s">
        <v>59</v>
      </c>
      <c r="C29" s="37"/>
      <c r="D29" s="37"/>
      <c r="E29" s="37"/>
      <c r="F29" s="38"/>
      <c r="G29" s="31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2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40">
        <v>4843800</v>
      </c>
      <c r="C46" s="40">
        <v>0</v>
      </c>
      <c r="D46" s="40">
        <f t="shared" ref="D46" si="12">B46+C46</f>
        <v>4843800</v>
      </c>
      <c r="E46" s="40">
        <v>1798357.9</v>
      </c>
      <c r="F46" s="40">
        <v>1798357.9</v>
      </c>
      <c r="G46" s="40">
        <f t="shared" ref="G46" si="13">D46-E46</f>
        <v>3045442.1</v>
      </c>
    </row>
    <row r="47" spans="1:7" x14ac:dyDescent="0.2">
      <c r="A47" s="16"/>
      <c r="B47" s="40"/>
      <c r="C47" s="40"/>
      <c r="D47" s="40"/>
      <c r="E47" s="40"/>
      <c r="F47" s="40"/>
      <c r="G47" s="40"/>
    </row>
    <row r="48" spans="1:7" x14ac:dyDescent="0.2">
      <c r="A48" s="8" t="s">
        <v>125</v>
      </c>
      <c r="B48" s="41">
        <f t="shared" ref="B48:G48" si="14">SUM(B32:B46)</f>
        <v>4843800</v>
      </c>
      <c r="C48" s="41">
        <f t="shared" si="14"/>
        <v>0</v>
      </c>
      <c r="D48" s="41">
        <f t="shared" si="14"/>
        <v>4843800</v>
      </c>
      <c r="E48" s="41">
        <f t="shared" si="14"/>
        <v>1798357.9</v>
      </c>
      <c r="F48" s="41">
        <f t="shared" si="14"/>
        <v>1798357.9</v>
      </c>
      <c r="G48" s="41">
        <f t="shared" si="14"/>
        <v>3045442.1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B27" sqref="B27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6" t="s">
        <v>132</v>
      </c>
      <c r="B1" s="37"/>
      <c r="C1" s="37"/>
      <c r="D1" s="37"/>
      <c r="E1" s="37"/>
      <c r="F1" s="37"/>
      <c r="G1" s="38"/>
    </row>
    <row r="2" spans="1:7" x14ac:dyDescent="0.2">
      <c r="A2" s="19"/>
      <c r="B2" s="36" t="s">
        <v>59</v>
      </c>
      <c r="C2" s="37"/>
      <c r="D2" s="37"/>
      <c r="E2" s="37"/>
      <c r="F2" s="38"/>
      <c r="G2" s="31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2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8" t="s">
        <v>0</v>
      </c>
      <c r="B5" s="40">
        <v>4793200</v>
      </c>
      <c r="C5" s="40">
        <v>0</v>
      </c>
      <c r="D5" s="40">
        <f>B5+C5</f>
        <v>4793200</v>
      </c>
      <c r="E5" s="40">
        <v>1774751.9</v>
      </c>
      <c r="F5" s="40">
        <v>1774751.9</v>
      </c>
      <c r="G5" s="40">
        <f>D5-E5</f>
        <v>3018448.1</v>
      </c>
    </row>
    <row r="6" spans="1:7" x14ac:dyDescent="0.2">
      <c r="A6" s="28"/>
      <c r="B6" s="40"/>
      <c r="C6" s="40"/>
      <c r="D6" s="40"/>
      <c r="E6" s="40"/>
      <c r="F6" s="40"/>
      <c r="G6" s="40"/>
    </row>
    <row r="7" spans="1:7" x14ac:dyDescent="0.2">
      <c r="A7" s="28" t="s">
        <v>1</v>
      </c>
      <c r="B7" s="40">
        <v>50600</v>
      </c>
      <c r="C7" s="40">
        <v>0</v>
      </c>
      <c r="D7" s="40">
        <f>B7+C7</f>
        <v>50600</v>
      </c>
      <c r="E7" s="40">
        <v>23606</v>
      </c>
      <c r="F7" s="40">
        <v>23606</v>
      </c>
      <c r="G7" s="40">
        <f>D7-E7</f>
        <v>26994</v>
      </c>
    </row>
    <row r="8" spans="1:7" x14ac:dyDescent="0.2">
      <c r="A8" s="28"/>
      <c r="B8" s="23"/>
      <c r="C8" s="23"/>
      <c r="D8" s="23"/>
      <c r="E8" s="23"/>
      <c r="F8" s="23"/>
      <c r="G8" s="23"/>
    </row>
    <row r="9" spans="1:7" x14ac:dyDescent="0.2">
      <c r="A9" s="28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8"/>
      <c r="B10" s="23"/>
      <c r="C10" s="23"/>
      <c r="D10" s="23"/>
      <c r="E10" s="23"/>
      <c r="F10" s="23"/>
      <c r="G10" s="23"/>
    </row>
    <row r="11" spans="1:7" x14ac:dyDescent="0.2">
      <c r="A11" s="28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8"/>
      <c r="B12" s="23"/>
      <c r="C12" s="23"/>
      <c r="D12" s="23"/>
      <c r="E12" s="23"/>
      <c r="F12" s="23"/>
      <c r="G12" s="23"/>
    </row>
    <row r="13" spans="1:7" x14ac:dyDescent="0.2">
      <c r="A13" s="29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42"/>
      <c r="C14" s="42"/>
      <c r="D14" s="42"/>
      <c r="E14" s="42"/>
      <c r="F14" s="42"/>
      <c r="G14" s="42"/>
    </row>
    <row r="15" spans="1:7" x14ac:dyDescent="0.2">
      <c r="A15" s="7" t="s">
        <v>125</v>
      </c>
      <c r="B15" s="43">
        <f t="shared" ref="B15:G15" si="0">SUM(B5+B7+B9+B11+B13)</f>
        <v>4843800</v>
      </c>
      <c r="C15" s="43">
        <f t="shared" si="0"/>
        <v>0</v>
      </c>
      <c r="D15" s="43">
        <f t="shared" si="0"/>
        <v>4843800</v>
      </c>
      <c r="E15" s="43">
        <f t="shared" si="0"/>
        <v>1798357.9</v>
      </c>
      <c r="F15" s="43">
        <f t="shared" si="0"/>
        <v>1798357.9</v>
      </c>
      <c r="G15" s="43">
        <f t="shared" si="0"/>
        <v>3045442.1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opLeftCell="A46" workbookViewId="0">
      <selection activeCell="I69" sqref="I6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7" t="s">
        <v>131</v>
      </c>
      <c r="B1" s="37"/>
      <c r="C1" s="37"/>
      <c r="D1" s="37"/>
      <c r="E1" s="37"/>
      <c r="F1" s="37"/>
      <c r="G1" s="38"/>
    </row>
    <row r="2" spans="1:8" x14ac:dyDescent="0.2">
      <c r="A2" s="19"/>
      <c r="B2" s="36" t="s">
        <v>59</v>
      </c>
      <c r="C2" s="37"/>
      <c r="D2" s="37"/>
      <c r="E2" s="37"/>
      <c r="F2" s="38"/>
      <c r="G2" s="31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2"/>
    </row>
    <row r="4" spans="1:8" x14ac:dyDescent="0.2">
      <c r="A4" s="9" t="s">
        <v>60</v>
      </c>
      <c r="B4" s="44">
        <f>SUM(B5:B11)</f>
        <v>3403370</v>
      </c>
      <c r="C4" s="26">
        <f>SUM(C5:C11)</f>
        <v>0</v>
      </c>
      <c r="D4" s="44">
        <f>B4+C4</f>
        <v>3403370</v>
      </c>
      <c r="E4" s="44">
        <f>SUM(E5:E11)</f>
        <v>1190234.42</v>
      </c>
      <c r="F4" s="44">
        <f>SUM(F5:F11)</f>
        <v>1190234.42</v>
      </c>
      <c r="G4" s="44">
        <f>D4-E4</f>
        <v>2213135.58</v>
      </c>
    </row>
    <row r="5" spans="1:8" x14ac:dyDescent="0.2">
      <c r="A5" s="11" t="s">
        <v>64</v>
      </c>
      <c r="B5" s="40">
        <v>2318836</v>
      </c>
      <c r="C5" s="23">
        <v>0</v>
      </c>
      <c r="D5" s="40">
        <f t="shared" ref="D5:D68" si="0">B5+C5</f>
        <v>2318836</v>
      </c>
      <c r="E5" s="40">
        <v>1063763.3999999999</v>
      </c>
      <c r="F5" s="40">
        <v>1063763.3999999999</v>
      </c>
      <c r="G5" s="40">
        <f t="shared" ref="G5:G68" si="1">D5-E5</f>
        <v>1255072.6000000001</v>
      </c>
      <c r="H5" s="6">
        <v>1100</v>
      </c>
    </row>
    <row r="6" spans="1:8" x14ac:dyDescent="0.2">
      <c r="A6" s="11" t="s">
        <v>65</v>
      </c>
      <c r="B6" s="40">
        <v>0</v>
      </c>
      <c r="C6" s="23">
        <v>0</v>
      </c>
      <c r="D6" s="40">
        <f t="shared" si="0"/>
        <v>0</v>
      </c>
      <c r="E6" s="40">
        <v>0</v>
      </c>
      <c r="F6" s="40">
        <v>0</v>
      </c>
      <c r="G6" s="40">
        <f t="shared" si="1"/>
        <v>0</v>
      </c>
      <c r="H6" s="6">
        <v>1200</v>
      </c>
    </row>
    <row r="7" spans="1:8" x14ac:dyDescent="0.2">
      <c r="A7" s="11" t="s">
        <v>66</v>
      </c>
      <c r="B7" s="40">
        <v>392948</v>
      </c>
      <c r="C7" s="23">
        <v>0</v>
      </c>
      <c r="D7" s="40">
        <f t="shared" si="0"/>
        <v>392948</v>
      </c>
      <c r="E7" s="40">
        <v>33951.019999999997</v>
      </c>
      <c r="F7" s="40">
        <v>33951.019999999997</v>
      </c>
      <c r="G7" s="40">
        <f t="shared" si="1"/>
        <v>358996.98</v>
      </c>
      <c r="H7" s="6">
        <v>1300</v>
      </c>
    </row>
    <row r="8" spans="1:8" x14ac:dyDescent="0.2">
      <c r="A8" s="11" t="s">
        <v>33</v>
      </c>
      <c r="B8" s="40">
        <v>432178</v>
      </c>
      <c r="C8" s="23">
        <v>0</v>
      </c>
      <c r="D8" s="40">
        <f t="shared" si="0"/>
        <v>432178</v>
      </c>
      <c r="E8" s="40">
        <v>0</v>
      </c>
      <c r="F8" s="40">
        <v>0</v>
      </c>
      <c r="G8" s="40">
        <f t="shared" si="1"/>
        <v>432178</v>
      </c>
      <c r="H8" s="6">
        <v>1400</v>
      </c>
    </row>
    <row r="9" spans="1:8" x14ac:dyDescent="0.2">
      <c r="A9" s="11" t="s">
        <v>67</v>
      </c>
      <c r="B9" s="40">
        <v>259408</v>
      </c>
      <c r="C9" s="23">
        <v>0</v>
      </c>
      <c r="D9" s="40">
        <f t="shared" si="0"/>
        <v>259408</v>
      </c>
      <c r="E9" s="40">
        <v>92520</v>
      </c>
      <c r="F9" s="40">
        <v>92520</v>
      </c>
      <c r="G9" s="40">
        <f t="shared" si="1"/>
        <v>166888</v>
      </c>
      <c r="H9" s="6">
        <v>1500</v>
      </c>
    </row>
    <row r="10" spans="1:8" x14ac:dyDescent="0.2">
      <c r="A10" s="11" t="s">
        <v>34</v>
      </c>
      <c r="B10" s="40">
        <v>0</v>
      </c>
      <c r="C10" s="23">
        <v>0</v>
      </c>
      <c r="D10" s="40">
        <f t="shared" si="0"/>
        <v>0</v>
      </c>
      <c r="E10" s="40">
        <v>0</v>
      </c>
      <c r="F10" s="40">
        <v>0</v>
      </c>
      <c r="G10" s="40">
        <f t="shared" si="1"/>
        <v>0</v>
      </c>
      <c r="H10" s="6">
        <v>1600</v>
      </c>
    </row>
    <row r="11" spans="1:8" x14ac:dyDescent="0.2">
      <c r="A11" s="11" t="s">
        <v>68</v>
      </c>
      <c r="B11" s="40">
        <v>0</v>
      </c>
      <c r="C11" s="23">
        <v>0</v>
      </c>
      <c r="D11" s="40">
        <f t="shared" si="0"/>
        <v>0</v>
      </c>
      <c r="E11" s="40">
        <v>0</v>
      </c>
      <c r="F11" s="40">
        <v>0</v>
      </c>
      <c r="G11" s="40">
        <f t="shared" si="1"/>
        <v>0</v>
      </c>
      <c r="H11" s="6">
        <v>1700</v>
      </c>
    </row>
    <row r="12" spans="1:8" x14ac:dyDescent="0.2">
      <c r="A12" s="9" t="s">
        <v>120</v>
      </c>
      <c r="B12" s="39">
        <f>SUM(B13:B21)</f>
        <v>152000</v>
      </c>
      <c r="C12" s="27">
        <f>SUM(C13:C21)</f>
        <v>0</v>
      </c>
      <c r="D12" s="39">
        <f t="shared" si="0"/>
        <v>152000</v>
      </c>
      <c r="E12" s="39">
        <f>SUM(E13:E21)</f>
        <v>83769.03</v>
      </c>
      <c r="F12" s="39">
        <f>SUM(F13:F21)</f>
        <v>83769.03</v>
      </c>
      <c r="G12" s="39">
        <f t="shared" si="1"/>
        <v>68230.97</v>
      </c>
      <c r="H12" s="10">
        <v>0</v>
      </c>
    </row>
    <row r="13" spans="1:8" x14ac:dyDescent="0.2">
      <c r="A13" s="11" t="s">
        <v>69</v>
      </c>
      <c r="B13" s="40">
        <v>44440</v>
      </c>
      <c r="C13" s="23">
        <v>0</v>
      </c>
      <c r="D13" s="40">
        <f t="shared" si="0"/>
        <v>44440</v>
      </c>
      <c r="E13" s="40">
        <v>25617.74</v>
      </c>
      <c r="F13" s="40">
        <v>25617.74</v>
      </c>
      <c r="G13" s="40">
        <f t="shared" si="1"/>
        <v>18822.259999999998</v>
      </c>
      <c r="H13" s="6">
        <v>2100</v>
      </c>
    </row>
    <row r="14" spans="1:8" x14ac:dyDescent="0.2">
      <c r="A14" s="11" t="s">
        <v>70</v>
      </c>
      <c r="B14" s="40">
        <v>7280</v>
      </c>
      <c r="C14" s="23">
        <v>0</v>
      </c>
      <c r="D14" s="40">
        <f t="shared" si="0"/>
        <v>7280</v>
      </c>
      <c r="E14" s="40">
        <v>2427</v>
      </c>
      <c r="F14" s="40">
        <v>2427</v>
      </c>
      <c r="G14" s="40">
        <f t="shared" si="1"/>
        <v>4853</v>
      </c>
      <c r="H14" s="6">
        <v>2200</v>
      </c>
    </row>
    <row r="15" spans="1:8" x14ac:dyDescent="0.2">
      <c r="A15" s="11" t="s">
        <v>71</v>
      </c>
      <c r="B15" s="40">
        <v>0</v>
      </c>
      <c r="C15" s="23">
        <v>0</v>
      </c>
      <c r="D15" s="40">
        <f t="shared" si="0"/>
        <v>0</v>
      </c>
      <c r="E15" s="40">
        <v>0</v>
      </c>
      <c r="F15" s="40">
        <v>0</v>
      </c>
      <c r="G15" s="40">
        <f t="shared" si="1"/>
        <v>0</v>
      </c>
      <c r="H15" s="6">
        <v>2300</v>
      </c>
    </row>
    <row r="16" spans="1:8" x14ac:dyDescent="0.2">
      <c r="A16" s="11" t="s">
        <v>72</v>
      </c>
      <c r="B16" s="40">
        <v>15000</v>
      </c>
      <c r="C16" s="23">
        <v>0</v>
      </c>
      <c r="D16" s="40">
        <f t="shared" si="0"/>
        <v>15000</v>
      </c>
      <c r="E16" s="40">
        <v>435.48</v>
      </c>
      <c r="F16" s="40">
        <v>435.48</v>
      </c>
      <c r="G16" s="40">
        <f t="shared" si="1"/>
        <v>14564.52</v>
      </c>
      <c r="H16" s="6">
        <v>2400</v>
      </c>
    </row>
    <row r="17" spans="1:8" x14ac:dyDescent="0.2">
      <c r="A17" s="11" t="s">
        <v>73</v>
      </c>
      <c r="B17" s="40">
        <v>5120</v>
      </c>
      <c r="C17" s="23">
        <v>0</v>
      </c>
      <c r="D17" s="40">
        <f t="shared" si="0"/>
        <v>5120</v>
      </c>
      <c r="E17" s="40">
        <v>924.74</v>
      </c>
      <c r="F17" s="40">
        <v>924.74</v>
      </c>
      <c r="G17" s="40">
        <f t="shared" si="1"/>
        <v>4195.26</v>
      </c>
      <c r="H17" s="6">
        <v>2500</v>
      </c>
    </row>
    <row r="18" spans="1:8" x14ac:dyDescent="0.2">
      <c r="A18" s="11" t="s">
        <v>74</v>
      </c>
      <c r="B18" s="40">
        <v>50000</v>
      </c>
      <c r="C18" s="23">
        <v>0</v>
      </c>
      <c r="D18" s="40">
        <f t="shared" si="0"/>
        <v>50000</v>
      </c>
      <c r="E18" s="40">
        <v>40219</v>
      </c>
      <c r="F18" s="40">
        <v>40219</v>
      </c>
      <c r="G18" s="40">
        <f t="shared" si="1"/>
        <v>9781</v>
      </c>
      <c r="H18" s="6">
        <v>2600</v>
      </c>
    </row>
    <row r="19" spans="1:8" x14ac:dyDescent="0.2">
      <c r="A19" s="11" t="s">
        <v>75</v>
      </c>
      <c r="B19" s="40">
        <v>15000</v>
      </c>
      <c r="C19" s="23">
        <v>0</v>
      </c>
      <c r="D19" s="40">
        <f t="shared" si="0"/>
        <v>15000</v>
      </c>
      <c r="E19" s="40">
        <v>8591.67</v>
      </c>
      <c r="F19" s="40">
        <v>8591.67</v>
      </c>
      <c r="G19" s="40">
        <f t="shared" si="1"/>
        <v>6408.33</v>
      </c>
      <c r="H19" s="6">
        <v>2700</v>
      </c>
    </row>
    <row r="20" spans="1:8" x14ac:dyDescent="0.2">
      <c r="A20" s="11" t="s">
        <v>76</v>
      </c>
      <c r="B20" s="40">
        <v>0</v>
      </c>
      <c r="C20" s="23">
        <v>0</v>
      </c>
      <c r="D20" s="40">
        <f t="shared" si="0"/>
        <v>0</v>
      </c>
      <c r="E20" s="40">
        <v>0</v>
      </c>
      <c r="F20" s="40">
        <v>0</v>
      </c>
      <c r="G20" s="40">
        <f t="shared" si="1"/>
        <v>0</v>
      </c>
      <c r="H20" s="6">
        <v>2800</v>
      </c>
    </row>
    <row r="21" spans="1:8" x14ac:dyDescent="0.2">
      <c r="A21" s="11" t="s">
        <v>77</v>
      </c>
      <c r="B21" s="40">
        <v>15160</v>
      </c>
      <c r="C21" s="23">
        <v>0</v>
      </c>
      <c r="D21" s="40">
        <f t="shared" si="0"/>
        <v>15160</v>
      </c>
      <c r="E21" s="40">
        <v>5553.4</v>
      </c>
      <c r="F21" s="40">
        <v>5553.4</v>
      </c>
      <c r="G21" s="40">
        <f t="shared" si="1"/>
        <v>9606.6</v>
      </c>
      <c r="H21" s="6">
        <v>2900</v>
      </c>
    </row>
    <row r="22" spans="1:8" x14ac:dyDescent="0.2">
      <c r="A22" s="9" t="s">
        <v>61</v>
      </c>
      <c r="B22" s="39">
        <f>SUM(B23:B31)</f>
        <v>1237830</v>
      </c>
      <c r="C22" s="27">
        <f>SUM(C23:C31)</f>
        <v>0</v>
      </c>
      <c r="D22" s="39">
        <f t="shared" si="0"/>
        <v>1237830</v>
      </c>
      <c r="E22" s="39">
        <f>SUM(E23:E31)</f>
        <v>500748.45000000007</v>
      </c>
      <c r="F22" s="39">
        <f>SUM(F23:F31)</f>
        <v>500748.45000000007</v>
      </c>
      <c r="G22" s="39">
        <f t="shared" si="1"/>
        <v>737081.54999999993</v>
      </c>
      <c r="H22" s="10">
        <v>0</v>
      </c>
    </row>
    <row r="23" spans="1:8" x14ac:dyDescent="0.2">
      <c r="A23" s="11" t="s">
        <v>78</v>
      </c>
      <c r="B23" s="40">
        <v>49700</v>
      </c>
      <c r="C23" s="23">
        <v>0</v>
      </c>
      <c r="D23" s="40">
        <f t="shared" si="0"/>
        <v>49700</v>
      </c>
      <c r="E23" s="40">
        <v>17462.310000000001</v>
      </c>
      <c r="F23" s="40">
        <v>17462.310000000001</v>
      </c>
      <c r="G23" s="40">
        <f t="shared" si="1"/>
        <v>32237.69</v>
      </c>
      <c r="H23" s="6">
        <v>3100</v>
      </c>
    </row>
    <row r="24" spans="1:8" x14ac:dyDescent="0.2">
      <c r="A24" s="11" t="s">
        <v>79</v>
      </c>
      <c r="B24" s="40">
        <v>219050</v>
      </c>
      <c r="C24" s="23">
        <v>0</v>
      </c>
      <c r="D24" s="40">
        <f t="shared" si="0"/>
        <v>219050</v>
      </c>
      <c r="E24" s="40">
        <v>13920</v>
      </c>
      <c r="F24" s="40">
        <v>13920</v>
      </c>
      <c r="G24" s="40">
        <f t="shared" si="1"/>
        <v>205130</v>
      </c>
      <c r="H24" s="6">
        <v>3200</v>
      </c>
    </row>
    <row r="25" spans="1:8" x14ac:dyDescent="0.2">
      <c r="A25" s="11" t="s">
        <v>80</v>
      </c>
      <c r="B25" s="40">
        <v>93600</v>
      </c>
      <c r="C25" s="23">
        <v>0</v>
      </c>
      <c r="D25" s="40">
        <f t="shared" si="0"/>
        <v>93600</v>
      </c>
      <c r="E25" s="40">
        <v>28155.8</v>
      </c>
      <c r="F25" s="40">
        <v>28155.8</v>
      </c>
      <c r="G25" s="40">
        <f t="shared" si="1"/>
        <v>65444.2</v>
      </c>
      <c r="H25" s="6">
        <v>3300</v>
      </c>
    </row>
    <row r="26" spans="1:8" x14ac:dyDescent="0.2">
      <c r="A26" s="11" t="s">
        <v>81</v>
      </c>
      <c r="B26" s="40">
        <v>29440</v>
      </c>
      <c r="C26" s="23">
        <v>0</v>
      </c>
      <c r="D26" s="40">
        <f t="shared" si="0"/>
        <v>29440</v>
      </c>
      <c r="E26" s="40">
        <v>14815.91</v>
      </c>
      <c r="F26" s="40">
        <v>14815.91</v>
      </c>
      <c r="G26" s="40">
        <f t="shared" si="1"/>
        <v>14624.09</v>
      </c>
      <c r="H26" s="6">
        <v>3400</v>
      </c>
    </row>
    <row r="27" spans="1:8" x14ac:dyDescent="0.2">
      <c r="A27" s="11" t="s">
        <v>82</v>
      </c>
      <c r="B27" s="40">
        <v>50400</v>
      </c>
      <c r="C27" s="23">
        <v>0</v>
      </c>
      <c r="D27" s="40">
        <f t="shared" si="0"/>
        <v>50400</v>
      </c>
      <c r="E27" s="40">
        <v>9125.8799999999992</v>
      </c>
      <c r="F27" s="40">
        <v>9125.8799999999992</v>
      </c>
      <c r="G27" s="40">
        <f t="shared" si="1"/>
        <v>41274.120000000003</v>
      </c>
      <c r="H27" s="6">
        <v>3500</v>
      </c>
    </row>
    <row r="28" spans="1:8" x14ac:dyDescent="0.2">
      <c r="A28" s="11" t="s">
        <v>129</v>
      </c>
      <c r="B28" s="40">
        <v>8000</v>
      </c>
      <c r="C28" s="23">
        <v>0</v>
      </c>
      <c r="D28" s="40">
        <f t="shared" si="0"/>
        <v>8000</v>
      </c>
      <c r="E28" s="40">
        <v>5806</v>
      </c>
      <c r="F28" s="40">
        <v>5806</v>
      </c>
      <c r="G28" s="40">
        <f t="shared" si="1"/>
        <v>2194</v>
      </c>
      <c r="H28" s="6">
        <v>3600</v>
      </c>
    </row>
    <row r="29" spans="1:8" x14ac:dyDescent="0.2">
      <c r="A29" s="11" t="s">
        <v>83</v>
      </c>
      <c r="B29" s="40">
        <v>4160</v>
      </c>
      <c r="C29" s="23">
        <v>0</v>
      </c>
      <c r="D29" s="40">
        <f t="shared" si="0"/>
        <v>4160</v>
      </c>
      <c r="E29" s="40">
        <v>0</v>
      </c>
      <c r="F29" s="40">
        <v>0</v>
      </c>
      <c r="G29" s="40">
        <f t="shared" si="1"/>
        <v>4160</v>
      </c>
      <c r="H29" s="6">
        <v>3700</v>
      </c>
    </row>
    <row r="30" spans="1:8" x14ac:dyDescent="0.2">
      <c r="A30" s="11" t="s">
        <v>84</v>
      </c>
      <c r="B30" s="40">
        <v>688480</v>
      </c>
      <c r="C30" s="23">
        <v>0</v>
      </c>
      <c r="D30" s="40">
        <f t="shared" si="0"/>
        <v>688480</v>
      </c>
      <c r="E30" s="40">
        <v>380877.77</v>
      </c>
      <c r="F30" s="40">
        <v>380877.77</v>
      </c>
      <c r="G30" s="40">
        <f t="shared" si="1"/>
        <v>307602.23</v>
      </c>
      <c r="H30" s="6">
        <v>3800</v>
      </c>
    </row>
    <row r="31" spans="1:8" x14ac:dyDescent="0.2">
      <c r="A31" s="11" t="s">
        <v>18</v>
      </c>
      <c r="B31" s="40">
        <v>95000</v>
      </c>
      <c r="C31" s="23">
        <v>0</v>
      </c>
      <c r="D31" s="40">
        <f t="shared" si="0"/>
        <v>95000</v>
      </c>
      <c r="E31" s="40">
        <v>30584.78</v>
      </c>
      <c r="F31" s="40">
        <v>30584.78</v>
      </c>
      <c r="G31" s="40">
        <f t="shared" si="1"/>
        <v>64415.22</v>
      </c>
      <c r="H31" s="6">
        <v>3900</v>
      </c>
    </row>
    <row r="32" spans="1:8" x14ac:dyDescent="0.2">
      <c r="A32" s="9" t="s">
        <v>121</v>
      </c>
      <c r="B32" s="27">
        <f>SUM(B33:B41)</f>
        <v>0</v>
      </c>
      <c r="C32" s="27">
        <f>SUM(C33:C41)</f>
        <v>0</v>
      </c>
      <c r="D32" s="27">
        <f t="shared" si="0"/>
        <v>0</v>
      </c>
      <c r="E32" s="27">
        <f>SUM(E33:E41)</f>
        <v>0</v>
      </c>
      <c r="F32" s="27">
        <f>SUM(F33:F41)</f>
        <v>0</v>
      </c>
      <c r="G32" s="27">
        <f t="shared" si="1"/>
        <v>0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39">
        <f>SUM(B43:B51)</f>
        <v>50600</v>
      </c>
      <c r="C42" s="27">
        <f>SUM(C43:C51)</f>
        <v>0</v>
      </c>
      <c r="D42" s="39">
        <f t="shared" si="0"/>
        <v>50600</v>
      </c>
      <c r="E42" s="39">
        <f>SUM(E43:E51)</f>
        <v>23606</v>
      </c>
      <c r="F42" s="39">
        <f>SUM(F43:F51)</f>
        <v>23606</v>
      </c>
      <c r="G42" s="39">
        <f t="shared" si="1"/>
        <v>26994</v>
      </c>
      <c r="H42" s="10">
        <v>0</v>
      </c>
    </row>
    <row r="43" spans="1:8" x14ac:dyDescent="0.2">
      <c r="A43" s="3" t="s">
        <v>92</v>
      </c>
      <c r="B43" s="40">
        <v>50600</v>
      </c>
      <c r="C43" s="23">
        <v>0</v>
      </c>
      <c r="D43" s="40">
        <f t="shared" si="0"/>
        <v>50600</v>
      </c>
      <c r="E43" s="40">
        <v>23606</v>
      </c>
      <c r="F43" s="40">
        <v>23606</v>
      </c>
      <c r="G43" s="40">
        <f t="shared" si="1"/>
        <v>26994</v>
      </c>
      <c r="H43" s="6">
        <v>5100</v>
      </c>
    </row>
    <row r="44" spans="1:8" x14ac:dyDescent="0.2">
      <c r="A44" s="11" t="s">
        <v>93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94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7">
        <f>SUM(B53:B55)</f>
        <v>0</v>
      </c>
      <c r="C52" s="27">
        <f>SUM(C53:C55)</f>
        <v>0</v>
      </c>
      <c r="D52" s="27">
        <f t="shared" si="0"/>
        <v>0</v>
      </c>
      <c r="E52" s="27">
        <f>SUM(E53:E55)</f>
        <v>0</v>
      </c>
      <c r="F52" s="27">
        <f>SUM(F53:F55)</f>
        <v>0</v>
      </c>
      <c r="G52" s="27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7">
        <f>SUM(B57:B63)</f>
        <v>0</v>
      </c>
      <c r="C56" s="27">
        <f>SUM(C57:C63)</f>
        <v>0</v>
      </c>
      <c r="D56" s="27">
        <f t="shared" si="0"/>
        <v>0</v>
      </c>
      <c r="E56" s="27">
        <f>SUM(E57:E63)</f>
        <v>0</v>
      </c>
      <c r="F56" s="27">
        <f>SUM(F57:F63)</f>
        <v>0</v>
      </c>
      <c r="G56" s="27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7">
        <f>SUM(B65:B67)</f>
        <v>0</v>
      </c>
      <c r="C64" s="27">
        <f>SUM(C65:C67)</f>
        <v>0</v>
      </c>
      <c r="D64" s="27">
        <f t="shared" si="0"/>
        <v>0</v>
      </c>
      <c r="E64" s="27">
        <f>SUM(E65:E67)</f>
        <v>0</v>
      </c>
      <c r="F64" s="27">
        <f>SUM(F65:F67)</f>
        <v>0</v>
      </c>
      <c r="G64" s="27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7">
        <f>SUM(B69:B75)</f>
        <v>0</v>
      </c>
      <c r="C68" s="27">
        <f>SUM(C69:C75)</f>
        <v>0</v>
      </c>
      <c r="D68" s="27">
        <f t="shared" si="0"/>
        <v>0</v>
      </c>
      <c r="E68" s="27">
        <f>SUM(E69:E75)</f>
        <v>0</v>
      </c>
      <c r="F68" s="27">
        <f>SUM(F69:F75)</f>
        <v>0</v>
      </c>
      <c r="G68" s="27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43">
        <f t="shared" ref="B76:G76" si="4">SUM(B4+B12+B22+B32+B42+B52+B56+B64+B68)</f>
        <v>4843800</v>
      </c>
      <c r="C76" s="43">
        <f t="shared" si="4"/>
        <v>0</v>
      </c>
      <c r="D76" s="43">
        <f t="shared" si="4"/>
        <v>4843800</v>
      </c>
      <c r="E76" s="43">
        <f t="shared" si="4"/>
        <v>1798357.9</v>
      </c>
      <c r="F76" s="43">
        <f t="shared" si="4"/>
        <v>1798357.9</v>
      </c>
      <c r="G76" s="43">
        <f t="shared" si="4"/>
        <v>3045442.1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activeCell="J34" sqref="J34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6" t="s">
        <v>135</v>
      </c>
      <c r="B1" s="37"/>
      <c r="C1" s="37"/>
      <c r="D1" s="37"/>
      <c r="E1" s="37"/>
      <c r="F1" s="37"/>
      <c r="G1" s="38"/>
    </row>
    <row r="2" spans="1:7" x14ac:dyDescent="0.2">
      <c r="A2" s="19"/>
      <c r="B2" s="36" t="s">
        <v>59</v>
      </c>
      <c r="C2" s="37"/>
      <c r="D2" s="37"/>
      <c r="E2" s="37"/>
      <c r="F2" s="38"/>
      <c r="G2" s="31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2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7">
        <f t="shared" ref="B5:G5" si="0">SUM(B6:B13)</f>
        <v>0</v>
      </c>
      <c r="C5" s="27">
        <f t="shared" si="0"/>
        <v>0</v>
      </c>
      <c r="D5" s="27">
        <f t="shared" si="0"/>
        <v>0</v>
      </c>
      <c r="E5" s="27">
        <f t="shared" si="0"/>
        <v>0</v>
      </c>
      <c r="F5" s="27">
        <f t="shared" si="0"/>
        <v>0</v>
      </c>
      <c r="G5" s="27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39">
        <f t="shared" ref="B15:G15" si="3">SUM(B16:B22)</f>
        <v>4843800</v>
      </c>
      <c r="C15" s="27">
        <f t="shared" si="3"/>
        <v>0</v>
      </c>
      <c r="D15" s="39">
        <f t="shared" si="3"/>
        <v>4843800</v>
      </c>
      <c r="E15" s="39">
        <f t="shared" si="3"/>
        <v>1798357.9</v>
      </c>
      <c r="F15" s="39">
        <f t="shared" si="3"/>
        <v>1798357.9</v>
      </c>
      <c r="G15" s="39">
        <f t="shared" si="3"/>
        <v>3045442.1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40">
        <v>4843800</v>
      </c>
      <c r="C22" s="23">
        <v>0</v>
      </c>
      <c r="D22" s="40">
        <f t="shared" si="5"/>
        <v>4843800</v>
      </c>
      <c r="E22" s="40">
        <v>1798357.9</v>
      </c>
      <c r="F22" s="40">
        <v>1798357.9</v>
      </c>
      <c r="G22" s="40">
        <f t="shared" si="4"/>
        <v>3045442.1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7">
        <f t="shared" ref="B24:G24" si="6">SUM(B25:B33)</f>
        <v>0</v>
      </c>
      <c r="C24" s="27">
        <f t="shared" si="6"/>
        <v>0</v>
      </c>
      <c r="D24" s="27">
        <f t="shared" si="6"/>
        <v>0</v>
      </c>
      <c r="E24" s="27">
        <f t="shared" si="6"/>
        <v>0</v>
      </c>
      <c r="F24" s="27">
        <f t="shared" si="6"/>
        <v>0</v>
      </c>
      <c r="G24" s="27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7">
        <f t="shared" ref="B35:G35" si="9">SUM(B36:B39)</f>
        <v>0</v>
      </c>
      <c r="C35" s="27">
        <f t="shared" si="9"/>
        <v>0</v>
      </c>
      <c r="D35" s="27">
        <f t="shared" si="9"/>
        <v>0</v>
      </c>
      <c r="E35" s="27">
        <f t="shared" si="9"/>
        <v>0</v>
      </c>
      <c r="F35" s="27">
        <f t="shared" si="9"/>
        <v>0</v>
      </c>
      <c r="G35" s="27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41">
        <f t="shared" ref="B41:G41" si="12">SUM(B35+B24+B15+B5)</f>
        <v>4843800</v>
      </c>
      <c r="C41" s="41">
        <f t="shared" si="12"/>
        <v>0</v>
      </c>
      <c r="D41" s="41">
        <f t="shared" si="12"/>
        <v>4843800</v>
      </c>
      <c r="E41" s="41">
        <f t="shared" si="12"/>
        <v>1798357.9</v>
      </c>
      <c r="F41" s="41">
        <f t="shared" si="12"/>
        <v>1798357.9</v>
      </c>
      <c r="G41" s="41">
        <f t="shared" si="12"/>
        <v>3045442.1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IMSM206</cp:lastModifiedBy>
  <cp:lastPrinted>2018-07-14T22:21:14Z</cp:lastPrinted>
  <dcterms:created xsi:type="dcterms:W3CDTF">2014-02-10T03:37:14Z</dcterms:created>
  <dcterms:modified xsi:type="dcterms:W3CDTF">2025-10-06T14:41:37Z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